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3580" windowHeight="129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<sst xmlns="http://schemas.openxmlformats.org/spreadsheetml/2006/main" count="73" uniqueCount="59">
  <si>
    <t>Cône d'hélice</t>
  </si>
  <si>
    <t>surface (m²)</t>
  </si>
  <si>
    <t>Qté</t>
  </si>
  <si>
    <t>106 gr/m²</t>
  </si>
  <si>
    <t>couche</t>
  </si>
  <si>
    <t>160 gr/m²</t>
  </si>
  <si>
    <t>surface</t>
  </si>
  <si>
    <t>carbone</t>
  </si>
  <si>
    <t>193 gr/m²</t>
  </si>
  <si>
    <t>platine de cône</t>
  </si>
  <si>
    <t>capot supérieur</t>
  </si>
  <si>
    <t>capot inférieur</t>
  </si>
  <si>
    <t>sièges</t>
  </si>
  <si>
    <t>support sièges</t>
  </si>
  <si>
    <t>carénage radiateur inférieur</t>
  </si>
  <si>
    <t>carénage radiateur supérieur</t>
  </si>
  <si>
    <t>demi carénage de roues</t>
  </si>
  <si>
    <t>carenage de jambe</t>
  </si>
  <si>
    <t>demi carénage lame de train</t>
  </si>
  <si>
    <t>aramide</t>
  </si>
  <si>
    <t>réservoir inférieur</t>
  </si>
  <si>
    <t>réservoir supérieur</t>
  </si>
  <si>
    <t>verre sergé</t>
  </si>
  <si>
    <t>gr/m²</t>
  </si>
  <si>
    <t>lame de train</t>
  </si>
  <si>
    <t>verre UDV</t>
  </si>
  <si>
    <t>cm</t>
  </si>
  <si>
    <t>kg</t>
  </si>
  <si>
    <t>métres</t>
  </si>
  <si>
    <t>m</t>
  </si>
  <si>
    <t>mètres</t>
  </si>
  <si>
    <t>gaine pour lame de train</t>
  </si>
  <si>
    <t>Karman E.V.</t>
  </si>
  <si>
    <t>Karman E.H.</t>
  </si>
  <si>
    <t>pointe arrière du fuselage</t>
  </si>
  <si>
    <t>Karman aile</t>
  </si>
  <si>
    <t>demi saumon d'aile</t>
  </si>
  <si>
    <t>aérateur cabine</t>
  </si>
  <si>
    <t>carénage pot</t>
  </si>
  <si>
    <t>collecteur d'adminssion</t>
  </si>
  <si>
    <t>empennage verticale</t>
  </si>
  <si>
    <t>empennage horizontale</t>
  </si>
  <si>
    <t>fuselage inférieur</t>
  </si>
  <si>
    <t>fuselage supérieur</t>
  </si>
  <si>
    <t>ailes</t>
  </si>
  <si>
    <t>carter d'huile</t>
  </si>
  <si>
    <t>220gr/m²</t>
  </si>
  <si>
    <t>total</t>
  </si>
  <si>
    <t>N.B.:</t>
  </si>
  <si>
    <t>pas d'UD carbone pour le longeron d'E.H.</t>
  </si>
  <si>
    <t>pas de tissu pour le longeron d'aile</t>
  </si>
  <si>
    <t>en stock</t>
  </si>
  <si>
    <t>bande de 2.5 mètres</t>
  </si>
  <si>
    <t>carbone UDV</t>
  </si>
  <si>
    <t>resine</t>
  </si>
  <si>
    <t>durcisseur</t>
  </si>
  <si>
    <t>SR1700 1Kg</t>
  </si>
  <si>
    <t>SD7820 0.36 Kg</t>
  </si>
  <si>
    <t>m²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</si>
</sst>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5" borderId="0" xfId="0" applyFill="1" applyAlignment="1">
      <alignment horizontal="right"/>
    </xf>
    <xf numFmtId="0" fontId="0" fillId="5" borderId="0" xfId="0" applyFill="1" applyAlignment="1">
      <alignment horizontal="left"/>
    </xf>
    <xf numFmtId="0" fontId="0" fillId="6" borderId="0" xfId="0" applyFill="1" applyAlignment="1">
      <alignment horizontal="right"/>
    </xf>
    <xf numFmtId="0" fontId="0" fillId="6" borderId="0" xfId="0" applyFill="1" applyAlignment="1">
      <alignment horizontal="left"/>
    </xf>
    <xf numFmtId="1" fontId="0" fillId="0" borderId="0" xfId="0" applyNumberFormat="1" applyAlignment="1">
      <alignment/>
    </xf>
    <xf numFmtId="0" fontId="2" fillId="3" borderId="0" xfId="0" applyFont="1" applyFill="1" applyAlignment="1">
      <alignment/>
    </xf>
    <xf numFmtId="0" fontId="2" fillId="6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55"/>
  <sheetViews>
    <sheetView tabSelected="1" workbookViewId="0" topLeftCell="A1">
      <pane ySplit="1020" topLeftCell="BM1" activePane="bottomLeft" state="split"/>
      <selection pane="topLeft" activeCell="M11" sqref="M11"/>
      <selection pane="bottomLeft" activeCell="J40" sqref="J40"/>
    </sheetView>
  </sheetViews>
  <sheetFormatPr defaultColWidth="11.421875" defaultRowHeight="12.75"/>
  <cols>
    <col min="1" max="1" width="24.7109375" style="0" bestFit="1" customWidth="1"/>
    <col min="2" max="2" width="10.8515625" style="0" bestFit="1" customWidth="1"/>
    <col min="3" max="3" width="6.7109375" style="0" bestFit="1" customWidth="1"/>
    <col min="4" max="7" width="7.00390625" style="0" bestFit="1" customWidth="1"/>
    <col min="8" max="8" width="5.57421875" style="0" bestFit="1" customWidth="1"/>
    <col min="9" max="9" width="6.7109375" style="0" bestFit="1" customWidth="1"/>
    <col min="10" max="11" width="7.00390625" style="0" bestFit="1" customWidth="1"/>
    <col min="12" max="12" width="5.57421875" style="0" bestFit="1" customWidth="1"/>
    <col min="13" max="13" width="6.7109375" style="0" bestFit="1" customWidth="1"/>
    <col min="14" max="14" width="7.57421875" style="0" bestFit="1" customWidth="1"/>
    <col min="15" max="15" width="7.00390625" style="0" bestFit="1" customWidth="1"/>
    <col min="16" max="16" width="3.00390625" style="11" bestFit="1" customWidth="1"/>
    <col min="17" max="16384" width="24.8515625" style="0" customWidth="1"/>
  </cols>
  <sheetData>
    <row r="1" spans="4:15" ht="12.75">
      <c r="D1" s="17" t="s">
        <v>22</v>
      </c>
      <c r="E1" s="17"/>
      <c r="F1" s="17"/>
      <c r="G1" s="17"/>
      <c r="H1" s="20" t="s">
        <v>25</v>
      </c>
      <c r="I1" s="20"/>
      <c r="J1" s="18" t="s">
        <v>7</v>
      </c>
      <c r="K1" s="18"/>
      <c r="L1" s="21" t="s">
        <v>53</v>
      </c>
      <c r="M1" s="21"/>
      <c r="N1" s="3" t="s">
        <v>19</v>
      </c>
      <c r="O1" s="3"/>
    </row>
    <row r="2" spans="2:15" ht="12.75">
      <c r="B2" t="s">
        <v>1</v>
      </c>
      <c r="C2" t="s">
        <v>2</v>
      </c>
      <c r="D2" s="17" t="s">
        <v>3</v>
      </c>
      <c r="E2" s="17"/>
      <c r="F2" s="17" t="s">
        <v>5</v>
      </c>
      <c r="G2" s="17"/>
      <c r="H2" s="9">
        <v>600</v>
      </c>
      <c r="I2" s="10" t="s">
        <v>23</v>
      </c>
      <c r="J2" s="18" t="s">
        <v>8</v>
      </c>
      <c r="K2" s="18"/>
      <c r="L2" s="7">
        <v>300</v>
      </c>
      <c r="M2" s="8" t="s">
        <v>23</v>
      </c>
      <c r="N2" s="19" t="s">
        <v>46</v>
      </c>
      <c r="O2" s="19"/>
    </row>
    <row r="3" spans="4:15" ht="12.75">
      <c r="D3" s="2" t="s">
        <v>4</v>
      </c>
      <c r="E3" s="2" t="s">
        <v>6</v>
      </c>
      <c r="F3" s="2" t="s">
        <v>4</v>
      </c>
      <c r="G3" s="2" t="s">
        <v>6</v>
      </c>
      <c r="H3" s="9">
        <v>10</v>
      </c>
      <c r="I3" s="10" t="s">
        <v>26</v>
      </c>
      <c r="J3" s="1" t="s">
        <v>4</v>
      </c>
      <c r="K3" s="1" t="s">
        <v>6</v>
      </c>
      <c r="L3" s="7">
        <v>10</v>
      </c>
      <c r="M3" s="8" t="s">
        <v>26</v>
      </c>
      <c r="N3" s="4" t="s">
        <v>4</v>
      </c>
      <c r="O3" s="4" t="s">
        <v>6</v>
      </c>
    </row>
    <row r="4" spans="1:11" ht="12.75">
      <c r="A4" t="s">
        <v>0</v>
      </c>
      <c r="B4">
        <v>0.1</v>
      </c>
      <c r="C4">
        <v>1</v>
      </c>
      <c r="D4">
        <v>1</v>
      </c>
      <c r="E4">
        <f>D4*C4*B4</f>
        <v>0.1</v>
      </c>
      <c r="J4">
        <v>1</v>
      </c>
      <c r="K4">
        <f>J4*C4*B4</f>
        <v>0.1</v>
      </c>
    </row>
    <row r="5" spans="1:11" ht="12.75">
      <c r="A5" t="s">
        <v>9</v>
      </c>
      <c r="B5">
        <v>0.1</v>
      </c>
      <c r="C5">
        <v>1</v>
      </c>
      <c r="D5">
        <v>1</v>
      </c>
      <c r="E5">
        <f>D5*C5*B5</f>
        <v>0.1</v>
      </c>
      <c r="J5">
        <v>3</v>
      </c>
      <c r="K5">
        <f>J5*C5*B5</f>
        <v>0.30000000000000004</v>
      </c>
    </row>
    <row r="7" spans="1:11" ht="12.75">
      <c r="A7" t="s">
        <v>10</v>
      </c>
      <c r="B7">
        <v>1</v>
      </c>
      <c r="C7">
        <v>1</v>
      </c>
      <c r="D7">
        <v>1</v>
      </c>
      <c r="E7">
        <f>D7*C7*B7</f>
        <v>1</v>
      </c>
      <c r="J7">
        <v>2</v>
      </c>
      <c r="K7">
        <f>J7*C7*B7</f>
        <v>2</v>
      </c>
    </row>
    <row r="8" spans="1:11" ht="12.75">
      <c r="A8" t="s">
        <v>11</v>
      </c>
      <c r="B8">
        <v>1.5</v>
      </c>
      <c r="C8">
        <v>1</v>
      </c>
      <c r="D8">
        <v>1</v>
      </c>
      <c r="E8">
        <f>D8*C8*B8</f>
        <v>1.5</v>
      </c>
      <c r="J8">
        <v>2</v>
      </c>
      <c r="K8">
        <f>J8*C8*B8</f>
        <v>3</v>
      </c>
    </row>
    <row r="10" spans="1:11" ht="12.75">
      <c r="A10" t="s">
        <v>12</v>
      </c>
      <c r="B10">
        <v>0.7</v>
      </c>
      <c r="C10">
        <v>2</v>
      </c>
      <c r="D10">
        <v>1</v>
      </c>
      <c r="E10">
        <f>D10*C10*B10</f>
        <v>1.4</v>
      </c>
      <c r="J10">
        <v>2</v>
      </c>
      <c r="K10">
        <f>J10*C10*B10</f>
        <v>2.8</v>
      </c>
    </row>
    <row r="11" spans="1:11" ht="12.75">
      <c r="A11" t="s">
        <v>13</v>
      </c>
      <c r="B11">
        <v>0.2</v>
      </c>
      <c r="C11">
        <v>2</v>
      </c>
      <c r="J11">
        <v>1</v>
      </c>
      <c r="K11">
        <f>J11*C11*B11</f>
        <v>0.4</v>
      </c>
    </row>
    <row r="13" spans="1:11" ht="12.75">
      <c r="A13" t="s">
        <v>14</v>
      </c>
      <c r="B13">
        <v>0.5</v>
      </c>
      <c r="C13">
        <v>1</v>
      </c>
      <c r="D13">
        <v>1</v>
      </c>
      <c r="E13">
        <f>D13*C13*B13</f>
        <v>0.5</v>
      </c>
      <c r="J13">
        <v>1</v>
      </c>
      <c r="K13">
        <f>J13*C13*B13</f>
        <v>0.5</v>
      </c>
    </row>
    <row r="14" spans="1:11" ht="12.75">
      <c r="A14" t="s">
        <v>15</v>
      </c>
      <c r="B14">
        <v>0.5</v>
      </c>
      <c r="C14">
        <v>1</v>
      </c>
      <c r="D14">
        <v>1</v>
      </c>
      <c r="E14">
        <f>D14*C14*B14</f>
        <v>0.5</v>
      </c>
      <c r="J14">
        <v>1</v>
      </c>
      <c r="K14">
        <f>J14*C14*B14</f>
        <v>0.5</v>
      </c>
    </row>
    <row r="16" spans="1:11" ht="12.75">
      <c r="A16" t="s">
        <v>16</v>
      </c>
      <c r="B16">
        <v>0.1</v>
      </c>
      <c r="C16">
        <v>6</v>
      </c>
      <c r="D16">
        <v>1</v>
      </c>
      <c r="E16">
        <f>D16*C16*B16</f>
        <v>0.6000000000000001</v>
      </c>
      <c r="J16">
        <v>1</v>
      </c>
      <c r="K16">
        <f>J16*C16*B16</f>
        <v>0.6000000000000001</v>
      </c>
    </row>
    <row r="17" spans="1:5" ht="12.75">
      <c r="A17" t="s">
        <v>17</v>
      </c>
      <c r="B17">
        <v>0.1</v>
      </c>
      <c r="C17">
        <v>1</v>
      </c>
      <c r="D17">
        <v>1</v>
      </c>
      <c r="E17">
        <f>D17*C17*B17</f>
        <v>0.1</v>
      </c>
    </row>
    <row r="19" spans="1:15" ht="12.75">
      <c r="A19" t="s">
        <v>18</v>
      </c>
      <c r="B19">
        <v>0.5</v>
      </c>
      <c r="C19">
        <v>4</v>
      </c>
      <c r="D19">
        <v>1</v>
      </c>
      <c r="E19">
        <f>D19*C19*B19</f>
        <v>2</v>
      </c>
      <c r="N19">
        <v>1</v>
      </c>
      <c r="O19">
        <f>N19*C19*B19</f>
        <v>2</v>
      </c>
    </row>
    <row r="21" spans="1:15" ht="12.75">
      <c r="A21" t="s">
        <v>20</v>
      </c>
      <c r="B21">
        <v>0.25</v>
      </c>
      <c r="C21">
        <v>4</v>
      </c>
      <c r="D21">
        <v>1</v>
      </c>
      <c r="E21">
        <f>D21*C21*B21</f>
        <v>1</v>
      </c>
      <c r="N21">
        <v>1</v>
      </c>
      <c r="O21">
        <f>N21*C21*B21</f>
        <v>1</v>
      </c>
    </row>
    <row r="22" spans="1:15" ht="12.75">
      <c r="A22" t="s">
        <v>21</v>
      </c>
      <c r="B22">
        <v>0.25</v>
      </c>
      <c r="C22">
        <v>4</v>
      </c>
      <c r="D22">
        <v>1</v>
      </c>
      <c r="E22">
        <f>D22*C22*B22</f>
        <v>1</v>
      </c>
      <c r="N22">
        <v>1</v>
      </c>
      <c r="O22">
        <f>N22*C22*B22</f>
        <v>1</v>
      </c>
    </row>
    <row r="24" spans="1:17" ht="12.75">
      <c r="A24" t="s">
        <v>24</v>
      </c>
      <c r="B24">
        <f>5-B25</f>
        <v>3.5</v>
      </c>
      <c r="C24" t="s">
        <v>27</v>
      </c>
      <c r="H24" s="11">
        <f>B24*1000/(H2*H3/100)</f>
        <v>58.333333333333336</v>
      </c>
      <c r="I24" t="s">
        <v>28</v>
      </c>
      <c r="P24" s="11">
        <f>H24/2.5</f>
        <v>23.333333333333336</v>
      </c>
      <c r="Q24" t="s">
        <v>52</v>
      </c>
    </row>
    <row r="25" spans="2:17" ht="12.75">
      <c r="B25">
        <v>1.5</v>
      </c>
      <c r="C25" t="s">
        <v>27</v>
      </c>
      <c r="H25" s="5"/>
      <c r="L25" s="11">
        <f>B25*1000/(L2*L3/100)</f>
        <v>50</v>
      </c>
      <c r="M25" t="s">
        <v>28</v>
      </c>
      <c r="P25" s="11">
        <f>L25/2.5</f>
        <v>20</v>
      </c>
      <c r="Q25" t="s">
        <v>52</v>
      </c>
    </row>
    <row r="26" spans="1:17" ht="12.75">
      <c r="A26" t="s">
        <v>31</v>
      </c>
      <c r="B26">
        <v>2</v>
      </c>
      <c r="C26" t="s">
        <v>30</v>
      </c>
      <c r="Q26" t="s">
        <v>56</v>
      </c>
    </row>
    <row r="27" spans="1:17" ht="12.75">
      <c r="A27" t="s">
        <v>54</v>
      </c>
      <c r="Q27" t="s">
        <v>57</v>
      </c>
    </row>
    <row r="28" ht="12.75">
      <c r="A28" t="s">
        <v>55</v>
      </c>
    </row>
    <row r="30" spans="1:11" ht="12.75">
      <c r="A30" t="s">
        <v>32</v>
      </c>
      <c r="B30">
        <v>0.1</v>
      </c>
      <c r="C30">
        <v>1</v>
      </c>
      <c r="D30">
        <v>1</v>
      </c>
      <c r="E30">
        <f>D30*C30*B30</f>
        <v>0.1</v>
      </c>
      <c r="J30">
        <v>1</v>
      </c>
      <c r="K30">
        <f>J30*C30*B30</f>
        <v>0.1</v>
      </c>
    </row>
    <row r="31" spans="1:11" ht="12.75">
      <c r="A31" t="s">
        <v>33</v>
      </c>
      <c r="B31">
        <v>0.05</v>
      </c>
      <c r="C31">
        <v>2</v>
      </c>
      <c r="D31">
        <v>1</v>
      </c>
      <c r="E31">
        <f>D31*C31*B31</f>
        <v>0.1</v>
      </c>
      <c r="J31">
        <v>1</v>
      </c>
      <c r="K31">
        <f>J31*C31*B31</f>
        <v>0.1</v>
      </c>
    </row>
    <row r="33" spans="1:11" ht="12.75">
      <c r="A33" t="s">
        <v>34</v>
      </c>
      <c r="B33">
        <v>0.1</v>
      </c>
      <c r="C33">
        <v>1</v>
      </c>
      <c r="D33">
        <v>1</v>
      </c>
      <c r="E33">
        <f>D33*C33*B33</f>
        <v>0.1</v>
      </c>
      <c r="J33">
        <v>1</v>
      </c>
      <c r="K33">
        <f>J33*C33*B33</f>
        <v>0.1</v>
      </c>
    </row>
    <row r="34" spans="1:11" ht="12.75">
      <c r="A34" t="s">
        <v>35</v>
      </c>
      <c r="B34">
        <v>0.1</v>
      </c>
      <c r="C34">
        <v>2</v>
      </c>
      <c r="D34">
        <v>1</v>
      </c>
      <c r="E34">
        <f>D34*C34*B34</f>
        <v>0.2</v>
      </c>
      <c r="J34">
        <v>1</v>
      </c>
      <c r="K34">
        <f>J34*C34*B34</f>
        <v>0.2</v>
      </c>
    </row>
    <row r="35" spans="1:11" ht="12.75">
      <c r="A35" t="s">
        <v>36</v>
      </c>
      <c r="B35">
        <v>0.5</v>
      </c>
      <c r="C35">
        <v>4</v>
      </c>
      <c r="D35">
        <v>1</v>
      </c>
      <c r="E35">
        <f>D35*C35*B35</f>
        <v>2</v>
      </c>
      <c r="J35">
        <v>1</v>
      </c>
      <c r="K35">
        <f>J35*C35*B35</f>
        <v>2</v>
      </c>
    </row>
    <row r="37" spans="1:11" ht="12.75">
      <c r="A37" t="s">
        <v>37</v>
      </c>
      <c r="B37">
        <v>0.5</v>
      </c>
      <c r="C37">
        <v>1</v>
      </c>
      <c r="D37">
        <v>1</v>
      </c>
      <c r="E37">
        <f>D37*C37*B37</f>
        <v>0.5</v>
      </c>
      <c r="J37">
        <v>1</v>
      </c>
      <c r="K37">
        <f>J37*C37*B37</f>
        <v>0.5</v>
      </c>
    </row>
    <row r="38" spans="1:11" ht="12.75">
      <c r="A38" t="s">
        <v>38</v>
      </c>
      <c r="B38">
        <v>0.2</v>
      </c>
      <c r="C38">
        <v>1</v>
      </c>
      <c r="D38">
        <v>1</v>
      </c>
      <c r="E38">
        <f>D38*C38*B38</f>
        <v>0.2</v>
      </c>
      <c r="J38">
        <v>1</v>
      </c>
      <c r="K38">
        <f>J38*C38*B38</f>
        <v>0.2</v>
      </c>
    </row>
    <row r="39" spans="1:11" ht="12.75">
      <c r="A39" t="s">
        <v>39</v>
      </c>
      <c r="B39">
        <v>0.3</v>
      </c>
      <c r="C39">
        <v>1</v>
      </c>
      <c r="D39">
        <v>1</v>
      </c>
      <c r="E39">
        <f>D39*C39*B39</f>
        <v>0.3</v>
      </c>
      <c r="J39">
        <v>2</v>
      </c>
      <c r="K39">
        <f>J39*C39*B39</f>
        <v>0.6</v>
      </c>
    </row>
    <row r="41" spans="1:5" ht="12.75">
      <c r="A41" t="s">
        <v>40</v>
      </c>
      <c r="B41">
        <v>1</v>
      </c>
      <c r="C41">
        <v>2</v>
      </c>
      <c r="D41">
        <v>1</v>
      </c>
      <c r="E41">
        <f>D41*C41*B41</f>
        <v>2</v>
      </c>
    </row>
    <row r="42" spans="1:5" ht="12.75">
      <c r="A42" t="s">
        <v>41</v>
      </c>
      <c r="B42">
        <v>2.5</v>
      </c>
      <c r="C42">
        <v>1</v>
      </c>
      <c r="D42">
        <v>1</v>
      </c>
      <c r="E42">
        <f>D42*C42*B42</f>
        <v>2.5</v>
      </c>
    </row>
    <row r="43" spans="1:5" ht="12.75">
      <c r="A43" t="s">
        <v>42</v>
      </c>
      <c r="B43">
        <v>6</v>
      </c>
      <c r="C43">
        <v>1</v>
      </c>
      <c r="D43">
        <v>1</v>
      </c>
      <c r="E43">
        <f>D43*C43*B43</f>
        <v>6</v>
      </c>
    </row>
    <row r="44" spans="1:5" ht="12.75">
      <c r="A44" t="s">
        <v>43</v>
      </c>
      <c r="B44">
        <v>3</v>
      </c>
      <c r="C44">
        <v>1</v>
      </c>
      <c r="D44">
        <v>1</v>
      </c>
      <c r="E44">
        <f>D44*C44*B44</f>
        <v>3</v>
      </c>
    </row>
    <row r="45" spans="1:5" ht="12.75">
      <c r="A45" t="s">
        <v>44</v>
      </c>
      <c r="B45">
        <v>5.5</v>
      </c>
      <c r="C45">
        <v>2</v>
      </c>
      <c r="D45">
        <v>1</v>
      </c>
      <c r="E45">
        <f>D45*C45*B45</f>
        <v>11</v>
      </c>
    </row>
    <row r="47" spans="1:11" ht="12.75">
      <c r="A47" t="s">
        <v>45</v>
      </c>
      <c r="B47">
        <v>0.2</v>
      </c>
      <c r="C47">
        <v>1</v>
      </c>
      <c r="D47">
        <v>1</v>
      </c>
      <c r="E47">
        <f>D47*C47*B47</f>
        <v>0.2</v>
      </c>
      <c r="J47">
        <v>4</v>
      </c>
      <c r="K47">
        <f>J47*C47*B47</f>
        <v>0.8</v>
      </c>
    </row>
    <row r="50" spans="1:15" ht="12.75">
      <c r="A50" s="6" t="s">
        <v>47</v>
      </c>
      <c r="B50" s="6"/>
      <c r="C50" s="6"/>
      <c r="D50" s="12" t="s">
        <v>58</v>
      </c>
      <c r="E50" s="12">
        <f>SUM(E4:E47)</f>
        <v>38</v>
      </c>
      <c r="F50" s="6"/>
      <c r="G50" s="6"/>
      <c r="H50" s="13">
        <f>SUM(H4:H47)</f>
        <v>58.333333333333336</v>
      </c>
      <c r="I50" s="13" t="s">
        <v>29</v>
      </c>
      <c r="J50" s="16" t="s">
        <v>58</v>
      </c>
      <c r="K50" s="16">
        <f>SUM(K4:K47)</f>
        <v>14.799999999999997</v>
      </c>
      <c r="L50" s="14">
        <f>SUM(L4:L47)</f>
        <v>50</v>
      </c>
      <c r="M50" s="14" t="s">
        <v>29</v>
      </c>
      <c r="N50" s="15" t="s">
        <v>58</v>
      </c>
      <c r="O50" s="15">
        <f>SUM(O4:O47)</f>
        <v>4</v>
      </c>
    </row>
    <row r="52" spans="1:2" ht="12.75">
      <c r="A52" t="s">
        <v>48</v>
      </c>
      <c r="B52" t="s">
        <v>49</v>
      </c>
    </row>
    <row r="53" ht="12.75">
      <c r="B53" t="s">
        <v>50</v>
      </c>
    </row>
    <row r="55" spans="1:15" ht="12.75">
      <c r="A55" t="s">
        <v>51</v>
      </c>
      <c r="E55">
        <v>45</v>
      </c>
      <c r="G55">
        <v>12</v>
      </c>
      <c r="H55">
        <v>0</v>
      </c>
      <c r="K55">
        <v>0</v>
      </c>
      <c r="L55">
        <v>0</v>
      </c>
      <c r="O55">
        <v>0</v>
      </c>
    </row>
  </sheetData>
  <mergeCells count="8">
    <mergeCell ref="N2:O2"/>
    <mergeCell ref="J1:K1"/>
    <mergeCell ref="H1:I1"/>
    <mergeCell ref="L1:M1"/>
    <mergeCell ref="D1:G1"/>
    <mergeCell ref="D2:E2"/>
    <mergeCell ref="F2:G2"/>
    <mergeCell ref="J2:K2"/>
  </mergeCells>
  <printOptions gridLines="1"/>
  <pageMargins left="0.5905511811023623" right="0.5905511811023623" top="0.5905511811023623" bottom="0.5905511811023623" header="0" footer="0"/>
  <pageSetup horizontalDpi="600" verticalDpi="600" orientation="landscape" paperSize="9" scale="87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Lino</dc:creator>
  <cp:keywords/>
  <dc:description/>
  <cp:lastModifiedBy>LinoXP</cp:lastModifiedBy>
  <cp:lastPrinted>2011-09-23T11:43:23Z</cp:lastPrinted>
  <dcterms:created xsi:type="dcterms:W3CDTF">2011-09-15T08:30:26Z</dcterms:created>
  <dcterms:modified xsi:type="dcterms:W3CDTF">2011-09-23T11:43:26Z</dcterms:modified>
  <cp:category/>
  <cp:version/>
  <cp:contentType/>
  <cp:contentStatus/>
</cp:coreProperties>
</file>